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92" windowWidth="11340" windowHeight="5460"/>
  </bookViews>
  <sheets>
    <sheet name="Πίνακας 12" sheetId="2" r:id="rId1"/>
  </sheets>
  <definedNames>
    <definedName name="_xlnm.Print_Area" localSheetId="0">'Πίνακας 12'!$B$1:$AB$24</definedName>
  </definedNames>
  <calcPr calcId="145621"/>
</workbook>
</file>

<file path=xl/calcChain.xml><?xml version="1.0" encoding="utf-8"?>
<calcChain xmlns="http://schemas.openxmlformats.org/spreadsheetml/2006/main">
  <c r="Y7" i="2" l="1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6" i="2"/>
  <c r="Y6" i="2" l="1"/>
  <c r="Y22" i="2" s="1"/>
  <c r="U22" i="2" l="1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X21" i="2" l="1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S21" i="2"/>
  <c r="T21" i="2" s="1"/>
  <c r="S20" i="2"/>
  <c r="T20" i="2" s="1"/>
  <c r="S19" i="2"/>
  <c r="T19" i="2" s="1"/>
  <c r="S18" i="2"/>
  <c r="T18" i="2" s="1"/>
  <c r="S17" i="2"/>
  <c r="T17" i="2" s="1"/>
  <c r="S16" i="2"/>
  <c r="T16" i="2" s="1"/>
  <c r="S15" i="2"/>
  <c r="T15" i="2" s="1"/>
  <c r="S14" i="2"/>
  <c r="T14" i="2" s="1"/>
  <c r="S13" i="2"/>
  <c r="T13" i="2" s="1"/>
  <c r="S12" i="2"/>
  <c r="T12" i="2" s="1"/>
  <c r="S11" i="2"/>
  <c r="T11" i="2" s="1"/>
  <c r="S10" i="2"/>
  <c r="T10" i="2" s="1"/>
  <c r="S9" i="2"/>
  <c r="T9" i="2" s="1"/>
  <c r="S8" i="2"/>
  <c r="T8" i="2" s="1"/>
  <c r="S7" i="2"/>
  <c r="T7" i="2" s="1"/>
  <c r="S6" i="2"/>
  <c r="T6" i="2" s="1"/>
  <c r="O21" i="2"/>
  <c r="P21" i="2" s="1"/>
  <c r="O20" i="2"/>
  <c r="P20" i="2" s="1"/>
  <c r="O19" i="2"/>
  <c r="P19" i="2" s="1"/>
  <c r="O18" i="2"/>
  <c r="P18" i="2" s="1"/>
  <c r="O17" i="2"/>
  <c r="P17" i="2" s="1"/>
  <c r="O16" i="2"/>
  <c r="P16" i="2" s="1"/>
  <c r="O15" i="2"/>
  <c r="P15" i="2" s="1"/>
  <c r="O14" i="2"/>
  <c r="P14" i="2" s="1"/>
  <c r="O13" i="2"/>
  <c r="P13" i="2" s="1"/>
  <c r="O12" i="2"/>
  <c r="P12" i="2" s="1"/>
  <c r="O11" i="2"/>
  <c r="P11" i="2" s="1"/>
  <c r="O10" i="2"/>
  <c r="P10" i="2" s="1"/>
  <c r="O9" i="2"/>
  <c r="P9" i="2" s="1"/>
  <c r="O8" i="2"/>
  <c r="P8" i="2" s="1"/>
  <c r="O7" i="2"/>
  <c r="P7" i="2" s="1"/>
  <c r="O6" i="2"/>
  <c r="P6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K10" i="2"/>
  <c r="L10" i="2" s="1"/>
  <c r="K9" i="2"/>
  <c r="L9" i="2" s="1"/>
  <c r="K8" i="2"/>
  <c r="L8" i="2" s="1"/>
  <c r="K7" i="2"/>
  <c r="L7" i="2" s="1"/>
  <c r="K6" i="2"/>
  <c r="L6" i="2" s="1"/>
  <c r="V22" i="2"/>
  <c r="W22" i="2" s="1"/>
  <c r="R22" i="2"/>
  <c r="Q22" i="2"/>
  <c r="N22" i="2"/>
  <c r="M22" i="2"/>
  <c r="J22" i="2"/>
  <c r="I22" i="2"/>
  <c r="F22" i="2"/>
  <c r="E22" i="2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6" i="2"/>
  <c r="H6" i="2" s="1"/>
  <c r="G22" i="2" l="1"/>
  <c r="H22" i="2" s="1"/>
  <c r="AA8" i="2"/>
  <c r="AB8" i="2" s="1"/>
  <c r="AA12" i="2"/>
  <c r="AB12" i="2" s="1"/>
  <c r="AA14" i="2"/>
  <c r="AB14" i="2" s="1"/>
  <c r="AA16" i="2"/>
  <c r="AB16" i="2" s="1"/>
  <c r="AA18" i="2"/>
  <c r="AB18" i="2" s="1"/>
  <c r="AA20" i="2"/>
  <c r="AB20" i="2" s="1"/>
  <c r="AA10" i="2" l="1"/>
  <c r="AB10" i="2" s="1"/>
  <c r="AA21" i="2"/>
  <c r="AB21" i="2" s="1"/>
  <c r="AA19" i="2"/>
  <c r="AB19" i="2" s="1"/>
  <c r="AA17" i="2"/>
  <c r="AB17" i="2" s="1"/>
  <c r="AA15" i="2"/>
  <c r="AB15" i="2" s="1"/>
  <c r="AA13" i="2"/>
  <c r="AB13" i="2" s="1"/>
  <c r="AA11" i="2"/>
  <c r="AB11" i="2" s="1"/>
  <c r="AA9" i="2"/>
  <c r="AB9" i="2" s="1"/>
  <c r="AA7" i="2"/>
  <c r="AB7" i="2" s="1"/>
  <c r="Z22" i="2"/>
  <c r="AA6" i="2"/>
  <c r="AB6" i="2" s="1"/>
  <c r="S22" i="2"/>
  <c r="T22" i="2" s="1"/>
  <c r="K22" i="2" l="1"/>
  <c r="L22" i="2" s="1"/>
  <c r="O22" i="2"/>
  <c r="P22" i="2" s="1"/>
  <c r="X22" i="2"/>
  <c r="AA22" i="2"/>
  <c r="AB22" i="2" s="1"/>
</calcChain>
</file>

<file path=xl/sharedStrings.xml><?xml version="1.0" encoding="utf-8"?>
<sst xmlns="http://schemas.openxmlformats.org/spreadsheetml/2006/main" count="89" uniqueCount="64">
  <si>
    <t>ΣΥΝΟΛΟ</t>
  </si>
  <si>
    <t>Μετ.</t>
  </si>
  <si>
    <t xml:space="preserve">       Λεμεσός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</si>
  <si>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</si>
  <si>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</si>
  <si>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</si>
  <si>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</si>
  <si>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ΝΕΟΕΙΣΕΡΧΟΜΕΝΟΙ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</si>
  <si>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</si>
  <si>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</si>
  <si>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</si>
  <si>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</si>
  <si>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</si>
  <si>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</si>
  <si>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</si>
  <si>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</si>
  <si>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</si>
  <si>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</si>
  <si>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</si>
  <si>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</si>
  <si>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</si>
  <si>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</si>
  <si>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</si>
  <si>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</si>
  <si>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</si>
  <si>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</si>
  <si>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</si>
  <si>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</si>
  <si>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</si>
  <si>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</si>
  <si>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</si>
  <si>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</si>
  <si>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</si>
  <si>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</si>
  <si>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</si>
  <si>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</si>
  <si>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ΕΝΗΜΕΡΩΣΗ/ΕΠΙΚΟΙΝ.</t>
  </si>
  <si>
    <t xml:space="preserve">     Λάρνακα</t>
  </si>
  <si>
    <t>Αμμόχωστος</t>
  </si>
  <si>
    <t>Σημείωση: ### = διαίρεση διά μηδέν</t>
  </si>
  <si>
    <t>Αρ.</t>
  </si>
  <si>
    <t>από Παναγιώτη ή 35R</t>
  </si>
  <si>
    <t>EN</t>
  </si>
  <si>
    <t xml:space="preserve">GR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</si>
  <si>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</si>
  <si>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</si>
  <si>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</si>
  <si>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</si>
  <si>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</si>
  <si>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</si>
  <si>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</si>
  <si>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</si>
  <si>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</si>
  <si>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</si>
  <si>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</si>
  <si>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</si>
  <si>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Ξ</t>
  </si>
  <si>
    <t>Q</t>
  </si>
  <si>
    <t>Π</t>
  </si>
  <si>
    <t xml:space="preserve"> Οικονομική</t>
  </si>
  <si>
    <t>PIVOT READY</t>
  </si>
  <si>
    <t>Νοέμ.' 20</t>
  </si>
  <si>
    <t>ΠΙΝΑΚΑΣ 12 : Εγγεγραμμένη Ανεργία κατά Οικονομική Δραστηριότητα και Επαρχία τον Νοέμβριο και Δεκέμβριο του 2020</t>
  </si>
  <si>
    <t>Δεκ.'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</si>
</sst>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10"/>
      <color indexed="10"/>
      <name val="Arial"/>
      <family val="2"/>
      <charset val="161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5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1" fillId="0" borderId="0" xfId="0" applyFont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3" fontId="6" fillId="0" borderId="1" xfId="0" applyNumberFormat="1" applyFont="1" applyFill="1" applyBorder="1"/>
    <xf numFmtId="0" fontId="3" fillId="0" borderId="0" xfId="0" applyFont="1" applyBorder="1"/>
    <xf numFmtId="3" fontId="1" fillId="0" borderId="0" xfId="0" applyNumberFormat="1" applyFont="1" applyFill="1" applyBorder="1"/>
    <xf numFmtId="0" fontId="0" fillId="0" borderId="0" xfId="0" applyBorder="1"/>
    <xf numFmtId="0" fontId="3" fillId="0" borderId="0" xfId="0" applyFont="1" applyFill="1" applyBorder="1"/>
    <xf numFmtId="0" fontId="7" fillId="0" borderId="0" xfId="0" applyFont="1"/>
    <xf numFmtId="0" fontId="0" fillId="0" borderId="1" xfId="0" applyNumberFormat="1" applyBorder="1"/>
    <xf numFmtId="9" fontId="6" fillId="0" borderId="2" xfId="0" applyNumberFormat="1" applyFont="1" applyFill="1" applyBorder="1"/>
    <xf numFmtId="9" fontId="6" fillId="0" borderId="1" xfId="0" applyNumberFormat="1" applyFont="1" applyFill="1" applyBorder="1"/>
    <xf numFmtId="0" fontId="6" fillId="0" borderId="1" xfId="0" applyFont="1" applyFill="1" applyBorder="1"/>
    <xf numFmtId="0" fontId="6" fillId="0" borderId="1" xfId="0" quotePrefix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4" fillId="0" borderId="0" xfId="0" applyFont="1" applyBorder="1"/>
    <xf numFmtId="17" fontId="6" fillId="0" borderId="1" xfId="0" applyNumberFormat="1" applyFont="1" applyFill="1" applyBorder="1"/>
    <xf numFmtId="0" fontId="9" fillId="2" borderId="1" xfId="0" applyFont="1" applyFill="1" applyBorder="1"/>
    <xf numFmtId="0" fontId="8" fillId="0" borderId="1" xfId="0" applyFont="1" applyBorder="1" applyAlignment="1">
      <alignment horizontal="left"/>
    </xf>
    <xf numFmtId="0" fontId="6" fillId="0" borderId="3" xfId="0" applyFont="1" applyFill="1" applyBorder="1"/>
    <xf numFmtId="0" fontId="6" fillId="0" borderId="4" xfId="0" applyFont="1" applyFill="1" applyBorder="1"/>
    <xf numFmtId="0" fontId="5" fillId="0" borderId="5" xfId="0" applyFont="1" applyFill="1" applyBorder="1"/>
    <xf numFmtId="0" fontId="9" fillId="2" borderId="5" xfId="0" applyFont="1" applyFill="1" applyBorder="1"/>
    <xf numFmtId="0" fontId="8" fillId="0" borderId="5" xfId="0" applyFont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5" fillId="0" borderId="6" xfId="0" applyFont="1" applyFill="1" applyBorder="1"/>
    <xf numFmtId="0" fontId="5" fillId="3" borderId="7" xfId="0" applyFont="1" applyFill="1" applyBorder="1"/>
    <xf numFmtId="0" fontId="6" fillId="3" borderId="7" xfId="0" applyFont="1" applyFill="1" applyBorder="1"/>
    <xf numFmtId="3" fontId="6" fillId="3" borderId="7" xfId="0" applyNumberFormat="1" applyFont="1" applyFill="1" applyBorder="1"/>
    <xf numFmtId="9" fontId="6" fillId="3" borderId="7" xfId="0" applyNumberFormat="1" applyFont="1" applyFill="1" applyBorder="1"/>
    <xf numFmtId="9" fontId="6" fillId="3" borderId="8" xfId="0" applyNumberFormat="1" applyFont="1" applyFill="1" applyBorder="1"/>
    <xf numFmtId="3" fontId="6" fillId="0" borderId="7" xfId="0" applyNumberFormat="1" applyFont="1" applyFill="1" applyBorder="1"/>
    <xf numFmtId="9" fontId="6" fillId="0" borderId="7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7" xfId="0" applyNumberFormat="1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</cellXfs>
  <cellStyles count="10">
    <cellStyle name="Normal" xfId="0" builtinId="0"/>
    <cellStyle name="Normal 13" xfId="1"/>
    <cellStyle name="Normal 14" xfId="2"/>
    <cellStyle name="Normal 16" xfId="3"/>
    <cellStyle name="Normal 2" xfId="4"/>
    <cellStyle name="Normal 2 2" xfId="5"/>
    <cellStyle name="Normal 3 2" xfId="6"/>
    <cellStyle name="Normal 5" xfId="7"/>
    <cellStyle name="Normal 6" xfId="8"/>
    <cellStyle name="Normal 7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8"/>
  <sheetViews>
    <sheetView tabSelected="1" topLeftCell="A5" zoomScale="85" zoomScaleNormal="85" workbookViewId="0">
      <selection activeCell="J24" sqref="J24"/>
    </sheetView>
  </sheetViews>
  <sheetFormatPr defaultRowHeight="13.2" x14ac:dyDescent="0.25"/>
  <cols>
    <col min="1" max="1" width="0.6640625" customWidth="1"/>
    <col min="2" max="3" width="2.88671875" customWidth="1"/>
    <col min="4" max="4" width="18.5546875" customWidth="1"/>
    <col min="5" max="5" width="9" customWidth="1"/>
    <col min="6" max="6" width="8.88671875" customWidth="1"/>
    <col min="7" max="7" width="6" style="2" customWidth="1"/>
    <col min="8" max="8" width="5.88671875" style="2" customWidth="1"/>
    <col min="9" max="10" width="8.6640625" customWidth="1"/>
    <col min="11" max="11" width="5.88671875" style="2" customWidth="1"/>
    <col min="12" max="12" width="7.33203125" style="2" customWidth="1"/>
    <col min="13" max="13" width="8.6640625" style="2" customWidth="1"/>
    <col min="14" max="14" width="8.88671875" style="2" customWidth="1"/>
    <col min="15" max="15" width="6" style="2" customWidth="1"/>
    <col min="16" max="16" width="7.44140625" style="2" customWidth="1"/>
    <col min="17" max="17" width="9.33203125" customWidth="1"/>
    <col min="18" max="18" width="9" customWidth="1"/>
    <col min="19" max="19" width="7.109375" style="2" customWidth="1"/>
    <col min="20" max="20" width="6.44140625" style="2" customWidth="1"/>
    <col min="21" max="22" width="8.44140625" customWidth="1"/>
    <col min="23" max="23" width="6" customWidth="1"/>
    <col min="24" max="24" width="6.6640625" customWidth="1"/>
    <col min="25" max="25" width="9.5546875" customWidth="1"/>
    <col min="26" max="26" width="9" customWidth="1"/>
    <col min="27" max="27" width="7.5546875" customWidth="1"/>
    <col min="28" max="28" width="6.44140625" customWidth="1"/>
  </cols>
  <sheetData>
    <row r="1" spans="2:29" x14ac:dyDescent="0.25">
      <c r="B1" s="52" t="s">
        <v>62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6"/>
      <c r="AB1" s="6"/>
    </row>
    <row r="2" spans="2:29" s="3" customFormat="1" ht="16.5" customHeight="1" thickBot="1" x14ac:dyDescent="0.3">
      <c r="B2" s="15"/>
      <c r="C2" s="15"/>
      <c r="D2" s="8"/>
      <c r="E2" s="8"/>
      <c r="F2" s="8"/>
      <c r="G2" s="4"/>
      <c r="H2" s="4"/>
      <c r="I2" s="8"/>
      <c r="J2" s="8"/>
      <c r="K2" s="4"/>
      <c r="L2" s="4"/>
      <c r="M2" s="4"/>
      <c r="N2" s="4"/>
      <c r="O2" s="4"/>
      <c r="P2" s="4"/>
      <c r="Q2" s="8"/>
      <c r="R2" s="8"/>
      <c r="S2" s="4"/>
      <c r="T2" s="4"/>
      <c r="U2" s="8"/>
      <c r="V2" s="8"/>
      <c r="W2" s="8"/>
      <c r="X2" s="8"/>
      <c r="Y2" s="8"/>
      <c r="Z2" s="8"/>
      <c r="AA2" s="8"/>
      <c r="AB2" s="8"/>
    </row>
    <row r="3" spans="2:29" s="5" customFormat="1" ht="16.5" customHeight="1" x14ac:dyDescent="0.25">
      <c r="B3" s="31"/>
      <c r="C3" s="32"/>
      <c r="D3" s="32" t="s">
        <v>59</v>
      </c>
      <c r="E3" s="48" t="s">
        <v>5</v>
      </c>
      <c r="F3" s="49"/>
      <c r="G3" s="49"/>
      <c r="H3" s="50"/>
      <c r="I3" s="48" t="s">
        <v>37</v>
      </c>
      <c r="J3" s="49"/>
      <c r="K3" s="49"/>
      <c r="L3" s="50"/>
      <c r="M3" s="48" t="s">
        <v>38</v>
      </c>
      <c r="N3" s="49"/>
      <c r="O3" s="49"/>
      <c r="P3" s="50"/>
      <c r="Q3" s="48" t="s">
        <v>2</v>
      </c>
      <c r="R3" s="49"/>
      <c r="S3" s="49"/>
      <c r="T3" s="50"/>
      <c r="U3" s="48" t="s">
        <v>6</v>
      </c>
      <c r="V3" s="49"/>
      <c r="W3" s="49"/>
      <c r="X3" s="50"/>
      <c r="Y3" s="48" t="s">
        <v>4</v>
      </c>
      <c r="Z3" s="49"/>
      <c r="AA3" s="49"/>
      <c r="AB3" s="51"/>
    </row>
    <row r="4" spans="2:29" s="3" customFormat="1" ht="16.5" customHeight="1" x14ac:dyDescent="0.25">
      <c r="B4" s="33"/>
      <c r="C4" s="23"/>
      <c r="D4" s="20" t="s">
        <v>3</v>
      </c>
      <c r="E4" s="28" t="s">
        <v>61</v>
      </c>
      <c r="F4" s="28" t="s">
        <v>63</v>
      </c>
      <c r="G4" s="53" t="s">
        <v>1</v>
      </c>
      <c r="H4" s="53"/>
      <c r="I4" s="28" t="s">
        <v>61</v>
      </c>
      <c r="J4" s="28" t="s">
        <v>63</v>
      </c>
      <c r="K4" s="53" t="s">
        <v>1</v>
      </c>
      <c r="L4" s="53"/>
      <c r="M4" s="28" t="s">
        <v>61</v>
      </c>
      <c r="N4" s="28" t="s">
        <v>63</v>
      </c>
      <c r="O4" s="53" t="s">
        <v>1</v>
      </c>
      <c r="P4" s="53"/>
      <c r="Q4" s="28" t="s">
        <v>61</v>
      </c>
      <c r="R4" s="28" t="s">
        <v>63</v>
      </c>
      <c r="S4" s="53" t="s">
        <v>1</v>
      </c>
      <c r="T4" s="53"/>
      <c r="U4" s="28" t="s">
        <v>61</v>
      </c>
      <c r="V4" s="28" t="s">
        <v>63</v>
      </c>
      <c r="W4" s="53" t="s">
        <v>1</v>
      </c>
      <c r="X4" s="53"/>
      <c r="Y4" s="28" t="s">
        <v>61</v>
      </c>
      <c r="Z4" s="28" t="s">
        <v>63</v>
      </c>
      <c r="AA4" s="53" t="s">
        <v>1</v>
      </c>
      <c r="AB4" s="54"/>
      <c r="AC4" s="24"/>
    </row>
    <row r="5" spans="2:29" s="3" customFormat="1" ht="16.5" customHeight="1" x14ac:dyDescent="0.3">
      <c r="B5" s="34" t="s">
        <v>42</v>
      </c>
      <c r="C5" s="29" t="s">
        <v>43</v>
      </c>
      <c r="D5" s="23"/>
      <c r="E5" s="23"/>
      <c r="F5" s="23"/>
      <c r="G5" s="45" t="s">
        <v>40</v>
      </c>
      <c r="H5" s="45" t="s">
        <v>8</v>
      </c>
      <c r="I5" s="23"/>
      <c r="J5" s="23"/>
      <c r="K5" s="45" t="s">
        <v>40</v>
      </c>
      <c r="L5" s="45" t="s">
        <v>8</v>
      </c>
      <c r="M5" s="17"/>
      <c r="N5" s="17"/>
      <c r="O5" s="45" t="s">
        <v>40</v>
      </c>
      <c r="P5" s="45" t="s">
        <v>8</v>
      </c>
      <c r="Q5" s="23"/>
      <c r="R5" s="23"/>
      <c r="S5" s="45" t="s">
        <v>40</v>
      </c>
      <c r="T5" s="45" t="s">
        <v>8</v>
      </c>
      <c r="U5" s="23"/>
      <c r="V5" s="23"/>
      <c r="W5" s="45" t="s">
        <v>40</v>
      </c>
      <c r="X5" s="45" t="s">
        <v>8</v>
      </c>
      <c r="Y5" s="23"/>
      <c r="Z5" s="23"/>
      <c r="AA5" s="45" t="s">
        <v>40</v>
      </c>
      <c r="AB5" s="46" t="s">
        <v>8</v>
      </c>
    </row>
    <row r="6" spans="2:29" s="3" customFormat="1" ht="16.5" customHeight="1" x14ac:dyDescent="0.3">
      <c r="B6" s="35" t="s">
        <v>23</v>
      </c>
      <c r="C6" s="30" t="s">
        <v>44</v>
      </c>
      <c r="D6" s="20" t="s">
        <v>9</v>
      </c>
      <c r="E6" s="17">
        <v>54</v>
      </c>
      <c r="F6" s="17">
        <v>55</v>
      </c>
      <c r="G6" s="11">
        <f>F6-E6</f>
        <v>1</v>
      </c>
      <c r="H6" s="19">
        <f>G6/E6</f>
        <v>1.8518518518518517E-2</v>
      </c>
      <c r="I6" s="17">
        <v>28</v>
      </c>
      <c r="J6" s="17">
        <v>32</v>
      </c>
      <c r="K6" s="11">
        <f>J6-I6</f>
        <v>4</v>
      </c>
      <c r="L6" s="19">
        <f>K6/I6</f>
        <v>0.14285714285714285</v>
      </c>
      <c r="M6" s="17">
        <v>27</v>
      </c>
      <c r="N6" s="17">
        <v>30</v>
      </c>
      <c r="O6" s="11">
        <f>N6-M6</f>
        <v>3</v>
      </c>
      <c r="P6" s="19">
        <f>O6/M6</f>
        <v>0.1111111111111111</v>
      </c>
      <c r="Q6" s="17">
        <v>80</v>
      </c>
      <c r="R6" s="17">
        <v>84</v>
      </c>
      <c r="S6" s="11">
        <f>R6-Q6</f>
        <v>4</v>
      </c>
      <c r="T6" s="19">
        <f>S6/Q6</f>
        <v>0.05</v>
      </c>
      <c r="U6" s="17">
        <v>25</v>
      </c>
      <c r="V6" s="17">
        <v>24</v>
      </c>
      <c r="W6" s="11">
        <f>V6-U6</f>
        <v>-1</v>
      </c>
      <c r="X6" s="19">
        <f>W6/U6</f>
        <v>-0.04</v>
      </c>
      <c r="Y6" s="17">
        <f>E6+I6+M6+Q6+U6</f>
        <v>214</v>
      </c>
      <c r="Z6" s="17">
        <f>F6+J6+N6+R6+V6</f>
        <v>225</v>
      </c>
      <c r="AA6" s="11">
        <f>Z6-Y6</f>
        <v>11</v>
      </c>
      <c r="AB6" s="18">
        <f>AA6/Y6</f>
        <v>5.1401869158878503E-2</v>
      </c>
      <c r="AC6" s="24"/>
    </row>
    <row r="7" spans="2:29" s="3" customFormat="1" ht="16.5" customHeight="1" x14ac:dyDescent="0.3">
      <c r="B7" s="35" t="s">
        <v>24</v>
      </c>
      <c r="C7" s="30" t="s">
        <v>45</v>
      </c>
      <c r="D7" s="20" t="s">
        <v>10</v>
      </c>
      <c r="E7" s="17">
        <v>11</v>
      </c>
      <c r="F7" s="17">
        <v>13</v>
      </c>
      <c r="G7" s="11">
        <f t="shared" ref="G7:G22" si="0">F7-E7</f>
        <v>2</v>
      </c>
      <c r="H7" s="19">
        <f t="shared" ref="H7:H22" si="1">G7/E7</f>
        <v>0.18181818181818182</v>
      </c>
      <c r="I7" s="17">
        <v>13</v>
      </c>
      <c r="J7" s="17">
        <v>12</v>
      </c>
      <c r="K7" s="11">
        <f t="shared" ref="K7:K21" si="2">J7-I7</f>
        <v>-1</v>
      </c>
      <c r="L7" s="19">
        <f t="shared" ref="L7:L21" si="3">K7/I7</f>
        <v>-7.6923076923076927E-2</v>
      </c>
      <c r="M7" s="17">
        <v>5</v>
      </c>
      <c r="N7" s="17">
        <v>5</v>
      </c>
      <c r="O7" s="11">
        <f t="shared" ref="O7:O21" si="4">N7-M7</f>
        <v>0</v>
      </c>
      <c r="P7" s="19">
        <f t="shared" ref="P7:P21" si="5">O7/M7</f>
        <v>0</v>
      </c>
      <c r="Q7" s="17">
        <v>10</v>
      </c>
      <c r="R7" s="17">
        <v>10</v>
      </c>
      <c r="S7" s="11">
        <f t="shared" ref="S7:S21" si="6">R7-Q7</f>
        <v>0</v>
      </c>
      <c r="T7" s="19">
        <f t="shared" ref="T7:T21" si="7">S7/Q7</f>
        <v>0</v>
      </c>
      <c r="U7" s="17">
        <v>2</v>
      </c>
      <c r="V7" s="17">
        <v>2</v>
      </c>
      <c r="W7" s="11">
        <f t="shared" ref="W7:W22" si="8">V7-U7</f>
        <v>0</v>
      </c>
      <c r="X7" s="19">
        <f t="shared" ref="X7:X21" si="9">W7/U7</f>
        <v>0</v>
      </c>
      <c r="Y7" s="17">
        <f t="shared" ref="Y7:Y21" si="10">E7+I7+M7+Q7+U7</f>
        <v>41</v>
      </c>
      <c r="Z7" s="17">
        <f t="shared" ref="Z7:Z21" si="11">F7+J7+N7+R7+V7</f>
        <v>42</v>
      </c>
      <c r="AA7" s="11">
        <f t="shared" ref="AA7:AA21" si="12">Z7-Y7</f>
        <v>1</v>
      </c>
      <c r="AB7" s="18">
        <f t="shared" ref="AB7:AB21" si="13">AA7/Y7</f>
        <v>2.4390243902439025E-2</v>
      </c>
      <c r="AC7" s="24"/>
    </row>
    <row r="8" spans="2:29" s="9" customFormat="1" ht="16.5" customHeight="1" x14ac:dyDescent="0.3">
      <c r="B8" s="35" t="s">
        <v>25</v>
      </c>
      <c r="C8" s="30" t="s">
        <v>46</v>
      </c>
      <c r="D8" s="21" t="s">
        <v>11</v>
      </c>
      <c r="E8" s="17">
        <v>807</v>
      </c>
      <c r="F8" s="17">
        <v>810</v>
      </c>
      <c r="G8" s="11">
        <f t="shared" si="0"/>
        <v>3</v>
      </c>
      <c r="H8" s="19">
        <f t="shared" si="1"/>
        <v>3.7174721189591076E-3</v>
      </c>
      <c r="I8" s="17">
        <v>404</v>
      </c>
      <c r="J8" s="17">
        <v>398</v>
      </c>
      <c r="K8" s="11">
        <f t="shared" si="2"/>
        <v>-6</v>
      </c>
      <c r="L8" s="19">
        <f t="shared" si="3"/>
        <v>-1.4851485148514851E-2</v>
      </c>
      <c r="M8" s="17">
        <v>153</v>
      </c>
      <c r="N8" s="17">
        <v>164</v>
      </c>
      <c r="O8" s="11">
        <f t="shared" si="4"/>
        <v>11</v>
      </c>
      <c r="P8" s="19">
        <f t="shared" si="5"/>
        <v>7.1895424836601302E-2</v>
      </c>
      <c r="Q8" s="17">
        <v>554</v>
      </c>
      <c r="R8" s="17">
        <v>553</v>
      </c>
      <c r="S8" s="11">
        <f t="shared" si="6"/>
        <v>-1</v>
      </c>
      <c r="T8" s="19">
        <f t="shared" si="7"/>
        <v>-1.8050541516245488E-3</v>
      </c>
      <c r="U8" s="17">
        <v>135</v>
      </c>
      <c r="V8" s="17">
        <v>127</v>
      </c>
      <c r="W8" s="11">
        <f t="shared" si="8"/>
        <v>-8</v>
      </c>
      <c r="X8" s="19">
        <f t="shared" si="9"/>
        <v>-5.9259259259259262E-2</v>
      </c>
      <c r="Y8" s="17">
        <f t="shared" si="10"/>
        <v>2053</v>
      </c>
      <c r="Z8" s="17">
        <f t="shared" si="11"/>
        <v>2052</v>
      </c>
      <c r="AA8" s="11">
        <f t="shared" si="12"/>
        <v>-1</v>
      </c>
      <c r="AB8" s="18">
        <f t="shared" si="13"/>
        <v>-4.8709206039941551E-4</v>
      </c>
      <c r="AC8" s="25"/>
    </row>
    <row r="9" spans="2:29" s="3" customFormat="1" ht="16.5" customHeight="1" x14ac:dyDescent="0.3">
      <c r="B9" s="35" t="s">
        <v>26</v>
      </c>
      <c r="C9" s="30" t="s">
        <v>47</v>
      </c>
      <c r="D9" s="21" t="s">
        <v>12</v>
      </c>
      <c r="E9" s="17">
        <v>9</v>
      </c>
      <c r="F9" s="17">
        <v>8</v>
      </c>
      <c r="G9" s="11">
        <f t="shared" si="0"/>
        <v>-1</v>
      </c>
      <c r="H9" s="19">
        <f t="shared" si="1"/>
        <v>-0.1111111111111111</v>
      </c>
      <c r="I9" s="17">
        <v>1</v>
      </c>
      <c r="J9" s="17">
        <v>3</v>
      </c>
      <c r="K9" s="11">
        <f t="shared" si="2"/>
        <v>2</v>
      </c>
      <c r="L9" s="19">
        <f t="shared" si="3"/>
        <v>2</v>
      </c>
      <c r="M9" s="17"/>
      <c r="N9" s="17"/>
      <c r="O9" s="11">
        <f t="shared" si="4"/>
        <v>0</v>
      </c>
      <c r="P9" s="19" t="e">
        <f t="shared" si="5"/>
        <v>#DIV/0!</v>
      </c>
      <c r="Q9" s="17">
        <v>4</v>
      </c>
      <c r="R9" s="17">
        <v>4</v>
      </c>
      <c r="S9" s="11">
        <f t="shared" si="6"/>
        <v>0</v>
      </c>
      <c r="T9" s="19">
        <f t="shared" si="7"/>
        <v>0</v>
      </c>
      <c r="U9" s="17"/>
      <c r="V9" s="17"/>
      <c r="W9" s="11">
        <f t="shared" si="8"/>
        <v>0</v>
      </c>
      <c r="X9" s="19" t="e">
        <f t="shared" si="9"/>
        <v>#DIV/0!</v>
      </c>
      <c r="Y9" s="17">
        <f t="shared" si="10"/>
        <v>14</v>
      </c>
      <c r="Z9" s="17">
        <f t="shared" si="11"/>
        <v>15</v>
      </c>
      <c r="AA9" s="11">
        <f t="shared" si="12"/>
        <v>1</v>
      </c>
      <c r="AB9" s="18">
        <f t="shared" si="13"/>
        <v>7.1428571428571425E-2</v>
      </c>
      <c r="AC9" s="24"/>
    </row>
    <row r="10" spans="2:29" s="3" customFormat="1" ht="16.5" customHeight="1" x14ac:dyDescent="0.3">
      <c r="B10" s="35" t="s">
        <v>27</v>
      </c>
      <c r="C10" s="30" t="s">
        <v>48</v>
      </c>
      <c r="D10" s="22" t="s">
        <v>13</v>
      </c>
      <c r="E10" s="17">
        <v>38</v>
      </c>
      <c r="F10" s="17">
        <v>36</v>
      </c>
      <c r="G10" s="11">
        <f t="shared" si="0"/>
        <v>-2</v>
      </c>
      <c r="H10" s="19">
        <f t="shared" si="1"/>
        <v>-5.2631578947368418E-2</v>
      </c>
      <c r="I10" s="17">
        <v>31</v>
      </c>
      <c r="J10" s="17">
        <v>32</v>
      </c>
      <c r="K10" s="11">
        <f t="shared" si="2"/>
        <v>1</v>
      </c>
      <c r="L10" s="19">
        <f t="shared" si="3"/>
        <v>3.2258064516129031E-2</v>
      </c>
      <c r="M10" s="17">
        <v>4</v>
      </c>
      <c r="N10" s="17">
        <v>3</v>
      </c>
      <c r="O10" s="11">
        <f t="shared" si="4"/>
        <v>-1</v>
      </c>
      <c r="P10" s="19">
        <f t="shared" si="5"/>
        <v>-0.25</v>
      </c>
      <c r="Q10" s="17">
        <v>30</v>
      </c>
      <c r="R10" s="17">
        <v>27</v>
      </c>
      <c r="S10" s="11">
        <f t="shared" si="6"/>
        <v>-3</v>
      </c>
      <c r="T10" s="19">
        <f t="shared" si="7"/>
        <v>-0.1</v>
      </c>
      <c r="U10" s="17">
        <v>7</v>
      </c>
      <c r="V10" s="17">
        <v>7</v>
      </c>
      <c r="W10" s="11">
        <f t="shared" si="8"/>
        <v>0</v>
      </c>
      <c r="X10" s="19">
        <f t="shared" si="9"/>
        <v>0</v>
      </c>
      <c r="Y10" s="17">
        <f t="shared" si="10"/>
        <v>110</v>
      </c>
      <c r="Z10" s="17">
        <f t="shared" si="11"/>
        <v>105</v>
      </c>
      <c r="AA10" s="11">
        <f t="shared" si="12"/>
        <v>-5</v>
      </c>
      <c r="AB10" s="18">
        <f t="shared" si="13"/>
        <v>-4.5454545454545456E-2</v>
      </c>
      <c r="AC10" s="24"/>
    </row>
    <row r="11" spans="2:29" s="3" customFormat="1" ht="16.5" customHeight="1" x14ac:dyDescent="0.3">
      <c r="B11" s="35" t="s">
        <v>28</v>
      </c>
      <c r="C11" s="30" t="s">
        <v>49</v>
      </c>
      <c r="D11" s="22" t="s">
        <v>14</v>
      </c>
      <c r="E11" s="17">
        <v>535</v>
      </c>
      <c r="F11" s="17">
        <v>570</v>
      </c>
      <c r="G11" s="11">
        <f t="shared" si="0"/>
        <v>35</v>
      </c>
      <c r="H11" s="19">
        <f t="shared" si="1"/>
        <v>6.5420560747663545E-2</v>
      </c>
      <c r="I11" s="17">
        <v>260</v>
      </c>
      <c r="J11" s="17">
        <v>272</v>
      </c>
      <c r="K11" s="11">
        <f t="shared" si="2"/>
        <v>12</v>
      </c>
      <c r="L11" s="19">
        <f t="shared" si="3"/>
        <v>4.6153846153846156E-2</v>
      </c>
      <c r="M11" s="17">
        <v>216</v>
      </c>
      <c r="N11" s="17">
        <v>245</v>
      </c>
      <c r="O11" s="11">
        <f t="shared" si="4"/>
        <v>29</v>
      </c>
      <c r="P11" s="19">
        <f t="shared" si="5"/>
        <v>0.13425925925925927</v>
      </c>
      <c r="Q11" s="17">
        <v>551</v>
      </c>
      <c r="R11" s="17">
        <v>570</v>
      </c>
      <c r="S11" s="11">
        <f t="shared" si="6"/>
        <v>19</v>
      </c>
      <c r="T11" s="19">
        <f t="shared" si="7"/>
        <v>3.4482758620689655E-2</v>
      </c>
      <c r="U11" s="17">
        <v>345</v>
      </c>
      <c r="V11" s="17">
        <v>403</v>
      </c>
      <c r="W11" s="11">
        <f t="shared" si="8"/>
        <v>58</v>
      </c>
      <c r="X11" s="19">
        <f t="shared" si="9"/>
        <v>0.1681159420289855</v>
      </c>
      <c r="Y11" s="17">
        <f t="shared" si="10"/>
        <v>1907</v>
      </c>
      <c r="Z11" s="17">
        <f t="shared" si="11"/>
        <v>2060</v>
      </c>
      <c r="AA11" s="11">
        <f t="shared" si="12"/>
        <v>153</v>
      </c>
      <c r="AB11" s="18">
        <f t="shared" si="13"/>
        <v>8.0230728893550082E-2</v>
      </c>
      <c r="AC11" s="24"/>
    </row>
    <row r="12" spans="2:29" s="3" customFormat="1" ht="16.5" customHeight="1" x14ac:dyDescent="0.3">
      <c r="B12" s="35" t="s">
        <v>29</v>
      </c>
      <c r="C12" s="30" t="s">
        <v>50</v>
      </c>
      <c r="D12" s="21" t="s">
        <v>15</v>
      </c>
      <c r="E12" s="17">
        <v>1982</v>
      </c>
      <c r="F12" s="17">
        <v>1965</v>
      </c>
      <c r="G12" s="11">
        <f t="shared" si="0"/>
        <v>-17</v>
      </c>
      <c r="H12" s="19">
        <f t="shared" si="1"/>
        <v>-8.5771947527749741E-3</v>
      </c>
      <c r="I12" s="17">
        <v>1214</v>
      </c>
      <c r="J12" s="17">
        <v>1179</v>
      </c>
      <c r="K12" s="11">
        <f t="shared" si="2"/>
        <v>-35</v>
      </c>
      <c r="L12" s="19">
        <f t="shared" si="3"/>
        <v>-2.8830313014827018E-2</v>
      </c>
      <c r="M12" s="17">
        <v>630</v>
      </c>
      <c r="N12" s="17">
        <v>642</v>
      </c>
      <c r="O12" s="11">
        <f t="shared" si="4"/>
        <v>12</v>
      </c>
      <c r="P12" s="19">
        <f t="shared" si="5"/>
        <v>1.9047619047619049E-2</v>
      </c>
      <c r="Q12" s="17">
        <v>1688</v>
      </c>
      <c r="R12" s="17">
        <v>1682</v>
      </c>
      <c r="S12" s="11">
        <f t="shared" si="6"/>
        <v>-6</v>
      </c>
      <c r="T12" s="19">
        <f t="shared" si="7"/>
        <v>-3.5545023696682463E-3</v>
      </c>
      <c r="U12" s="17">
        <v>700</v>
      </c>
      <c r="V12" s="17">
        <v>698</v>
      </c>
      <c r="W12" s="11">
        <f t="shared" si="8"/>
        <v>-2</v>
      </c>
      <c r="X12" s="19">
        <f t="shared" si="9"/>
        <v>-2.8571428571428571E-3</v>
      </c>
      <c r="Y12" s="17">
        <f t="shared" si="10"/>
        <v>6214</v>
      </c>
      <c r="Z12" s="17">
        <f t="shared" si="11"/>
        <v>6166</v>
      </c>
      <c r="AA12" s="11">
        <f t="shared" si="12"/>
        <v>-48</v>
      </c>
      <c r="AB12" s="18">
        <f t="shared" si="13"/>
        <v>-7.7244930801416154E-3</v>
      </c>
      <c r="AC12" s="24"/>
    </row>
    <row r="13" spans="2:29" s="3" customFormat="1" ht="16.5" customHeight="1" x14ac:dyDescent="0.3">
      <c r="B13" s="35" t="s">
        <v>30</v>
      </c>
      <c r="C13" s="30" t="s">
        <v>51</v>
      </c>
      <c r="D13" s="21" t="s">
        <v>16</v>
      </c>
      <c r="E13" s="17">
        <v>265</v>
      </c>
      <c r="F13" s="17">
        <v>266</v>
      </c>
      <c r="G13" s="11">
        <f t="shared" si="0"/>
        <v>1</v>
      </c>
      <c r="H13" s="19">
        <f t="shared" si="1"/>
        <v>3.7735849056603774E-3</v>
      </c>
      <c r="I13" s="17">
        <v>454</v>
      </c>
      <c r="J13" s="17">
        <v>448</v>
      </c>
      <c r="K13" s="11">
        <f t="shared" si="2"/>
        <v>-6</v>
      </c>
      <c r="L13" s="19">
        <f t="shared" si="3"/>
        <v>-1.3215859030837005E-2</v>
      </c>
      <c r="M13" s="17">
        <v>164</v>
      </c>
      <c r="N13" s="17">
        <v>162</v>
      </c>
      <c r="O13" s="11">
        <f t="shared" si="4"/>
        <v>-2</v>
      </c>
      <c r="P13" s="19">
        <f t="shared" si="5"/>
        <v>-1.2195121951219513E-2</v>
      </c>
      <c r="Q13" s="17">
        <v>360</v>
      </c>
      <c r="R13" s="17">
        <v>360</v>
      </c>
      <c r="S13" s="11">
        <f t="shared" si="6"/>
        <v>0</v>
      </c>
      <c r="T13" s="19">
        <f t="shared" si="7"/>
        <v>0</v>
      </c>
      <c r="U13" s="17">
        <v>264</v>
      </c>
      <c r="V13" s="17">
        <v>251</v>
      </c>
      <c r="W13" s="11">
        <f t="shared" si="8"/>
        <v>-13</v>
      </c>
      <c r="X13" s="19">
        <f t="shared" si="9"/>
        <v>-4.924242424242424E-2</v>
      </c>
      <c r="Y13" s="17">
        <f t="shared" si="10"/>
        <v>1507</v>
      </c>
      <c r="Z13" s="17">
        <f t="shared" si="11"/>
        <v>1487</v>
      </c>
      <c r="AA13" s="11">
        <f t="shared" si="12"/>
        <v>-20</v>
      </c>
      <c r="AB13" s="18">
        <f t="shared" si="13"/>
        <v>-1.3271400132714002E-2</v>
      </c>
      <c r="AC13" s="24"/>
    </row>
    <row r="14" spans="2:29" s="3" customFormat="1" ht="16.5" customHeight="1" x14ac:dyDescent="0.3">
      <c r="B14" s="35" t="s">
        <v>31</v>
      </c>
      <c r="C14" s="30" t="s">
        <v>52</v>
      </c>
      <c r="D14" s="22" t="s">
        <v>17</v>
      </c>
      <c r="E14" s="17">
        <v>779</v>
      </c>
      <c r="F14" s="17">
        <v>809</v>
      </c>
      <c r="G14" s="11">
        <f t="shared" si="0"/>
        <v>30</v>
      </c>
      <c r="H14" s="19">
        <f t="shared" si="1"/>
        <v>3.8510911424903725E-2</v>
      </c>
      <c r="I14" s="17">
        <v>1459</v>
      </c>
      <c r="J14" s="17">
        <v>1445</v>
      </c>
      <c r="K14" s="11">
        <f t="shared" si="2"/>
        <v>-14</v>
      </c>
      <c r="L14" s="19">
        <f t="shared" si="3"/>
        <v>-9.5956134338588076E-3</v>
      </c>
      <c r="M14" s="17">
        <v>3478</v>
      </c>
      <c r="N14" s="17">
        <v>3541</v>
      </c>
      <c r="O14" s="11">
        <f t="shared" si="4"/>
        <v>63</v>
      </c>
      <c r="P14" s="19">
        <f t="shared" si="5"/>
        <v>1.8113858539390456E-2</v>
      </c>
      <c r="Q14" s="17">
        <v>1135</v>
      </c>
      <c r="R14" s="17">
        <v>1119</v>
      </c>
      <c r="S14" s="11">
        <f t="shared" si="6"/>
        <v>-16</v>
      </c>
      <c r="T14" s="19">
        <f t="shared" si="7"/>
        <v>-1.4096916299559472E-2</v>
      </c>
      <c r="U14" s="17">
        <v>1460</v>
      </c>
      <c r="V14" s="17">
        <v>1469</v>
      </c>
      <c r="W14" s="11">
        <f t="shared" si="8"/>
        <v>9</v>
      </c>
      <c r="X14" s="19">
        <f t="shared" si="9"/>
        <v>6.1643835616438354E-3</v>
      </c>
      <c r="Y14" s="17">
        <f t="shared" si="10"/>
        <v>8311</v>
      </c>
      <c r="Z14" s="17">
        <f t="shared" si="11"/>
        <v>8383</v>
      </c>
      <c r="AA14" s="11">
        <f t="shared" si="12"/>
        <v>72</v>
      </c>
      <c r="AB14" s="18">
        <f t="shared" si="13"/>
        <v>8.6632174226928173E-3</v>
      </c>
      <c r="AC14" s="24"/>
    </row>
    <row r="15" spans="2:29" s="3" customFormat="1" ht="16.5" customHeight="1" x14ac:dyDescent="0.3">
      <c r="B15" s="35" t="s">
        <v>32</v>
      </c>
      <c r="C15" s="30" t="s">
        <v>53</v>
      </c>
      <c r="D15" s="22" t="s">
        <v>36</v>
      </c>
      <c r="E15" s="17">
        <v>399</v>
      </c>
      <c r="F15" s="17">
        <v>423</v>
      </c>
      <c r="G15" s="11">
        <f t="shared" si="0"/>
        <v>24</v>
      </c>
      <c r="H15" s="19">
        <f t="shared" si="1"/>
        <v>6.0150375939849621E-2</v>
      </c>
      <c r="I15" s="17">
        <v>101</v>
      </c>
      <c r="J15" s="17">
        <v>102</v>
      </c>
      <c r="K15" s="11">
        <f t="shared" si="2"/>
        <v>1</v>
      </c>
      <c r="L15" s="19">
        <f t="shared" si="3"/>
        <v>9.9009900990099011E-3</v>
      </c>
      <c r="M15" s="17">
        <v>31</v>
      </c>
      <c r="N15" s="17">
        <v>31</v>
      </c>
      <c r="O15" s="11">
        <f t="shared" si="4"/>
        <v>0</v>
      </c>
      <c r="P15" s="19">
        <f t="shared" si="5"/>
        <v>0</v>
      </c>
      <c r="Q15" s="17">
        <v>187</v>
      </c>
      <c r="R15" s="17">
        <v>178</v>
      </c>
      <c r="S15" s="11">
        <f t="shared" si="6"/>
        <v>-9</v>
      </c>
      <c r="T15" s="19">
        <f t="shared" si="7"/>
        <v>-4.8128342245989303E-2</v>
      </c>
      <c r="U15" s="17">
        <v>22</v>
      </c>
      <c r="V15" s="17">
        <v>24</v>
      </c>
      <c r="W15" s="11">
        <f t="shared" si="8"/>
        <v>2</v>
      </c>
      <c r="X15" s="19">
        <f t="shared" si="9"/>
        <v>9.0909090909090912E-2</v>
      </c>
      <c r="Y15" s="17">
        <f t="shared" si="10"/>
        <v>740</v>
      </c>
      <c r="Z15" s="17">
        <f t="shared" si="11"/>
        <v>758</v>
      </c>
      <c r="AA15" s="11">
        <f t="shared" si="12"/>
        <v>18</v>
      </c>
      <c r="AB15" s="18">
        <f t="shared" si="13"/>
        <v>2.4324324324324326E-2</v>
      </c>
      <c r="AC15" s="24"/>
    </row>
    <row r="16" spans="2:29" s="3" customFormat="1" ht="16.5" customHeight="1" x14ac:dyDescent="0.3">
      <c r="B16" s="35" t="s">
        <v>33</v>
      </c>
      <c r="C16" s="30" t="s">
        <v>54</v>
      </c>
      <c r="D16" s="20" t="s">
        <v>18</v>
      </c>
      <c r="E16" s="17">
        <v>651</v>
      </c>
      <c r="F16" s="17">
        <v>687</v>
      </c>
      <c r="G16" s="11">
        <f t="shared" si="0"/>
        <v>36</v>
      </c>
      <c r="H16" s="19">
        <f t="shared" si="1"/>
        <v>5.5299539170506916E-2</v>
      </c>
      <c r="I16" s="17">
        <v>201</v>
      </c>
      <c r="J16" s="17">
        <v>208</v>
      </c>
      <c r="K16" s="11">
        <f t="shared" si="2"/>
        <v>7</v>
      </c>
      <c r="L16" s="19">
        <f t="shared" si="3"/>
        <v>3.482587064676617E-2</v>
      </c>
      <c r="M16" s="17">
        <v>44</v>
      </c>
      <c r="N16" s="17">
        <v>51</v>
      </c>
      <c r="O16" s="11">
        <f t="shared" si="4"/>
        <v>7</v>
      </c>
      <c r="P16" s="19">
        <f t="shared" si="5"/>
        <v>0.15909090909090909</v>
      </c>
      <c r="Q16" s="17">
        <v>519</v>
      </c>
      <c r="R16" s="17">
        <v>494</v>
      </c>
      <c r="S16" s="11">
        <f t="shared" si="6"/>
        <v>-25</v>
      </c>
      <c r="T16" s="19">
        <f t="shared" si="7"/>
        <v>-4.8169556840077073E-2</v>
      </c>
      <c r="U16" s="17">
        <v>129</v>
      </c>
      <c r="V16" s="17">
        <v>149</v>
      </c>
      <c r="W16" s="11">
        <f t="shared" si="8"/>
        <v>20</v>
      </c>
      <c r="X16" s="19">
        <f t="shared" si="9"/>
        <v>0.15503875968992248</v>
      </c>
      <c r="Y16" s="17">
        <f t="shared" si="10"/>
        <v>1544</v>
      </c>
      <c r="Z16" s="17">
        <f t="shared" si="11"/>
        <v>1589</v>
      </c>
      <c r="AA16" s="11">
        <f t="shared" si="12"/>
        <v>45</v>
      </c>
      <c r="AB16" s="18">
        <f t="shared" si="13"/>
        <v>2.9145077720207253E-2</v>
      </c>
      <c r="AC16" s="24"/>
    </row>
    <row r="17" spans="2:29" s="4" customFormat="1" ht="16.5" customHeight="1" x14ac:dyDescent="0.3">
      <c r="B17" s="35" t="s">
        <v>34</v>
      </c>
      <c r="C17" s="30" t="s">
        <v>55</v>
      </c>
      <c r="D17" s="20" t="s">
        <v>19</v>
      </c>
      <c r="E17" s="17">
        <v>62</v>
      </c>
      <c r="F17" s="17">
        <v>65</v>
      </c>
      <c r="G17" s="11">
        <f t="shared" si="0"/>
        <v>3</v>
      </c>
      <c r="H17" s="19">
        <f t="shared" si="1"/>
        <v>4.8387096774193547E-2</v>
      </c>
      <c r="I17" s="17">
        <v>56</v>
      </c>
      <c r="J17" s="17">
        <v>56</v>
      </c>
      <c r="K17" s="11">
        <f t="shared" si="2"/>
        <v>0</v>
      </c>
      <c r="L17" s="19">
        <f t="shared" si="3"/>
        <v>0</v>
      </c>
      <c r="M17" s="17">
        <v>62</v>
      </c>
      <c r="N17" s="17">
        <v>60</v>
      </c>
      <c r="O17" s="11">
        <f t="shared" si="4"/>
        <v>-2</v>
      </c>
      <c r="P17" s="19">
        <f t="shared" si="5"/>
        <v>-3.2258064516129031E-2</v>
      </c>
      <c r="Q17" s="17">
        <v>97</v>
      </c>
      <c r="R17" s="17">
        <v>94</v>
      </c>
      <c r="S17" s="11">
        <f t="shared" si="6"/>
        <v>-3</v>
      </c>
      <c r="T17" s="19">
        <f t="shared" si="7"/>
        <v>-3.0927835051546393E-2</v>
      </c>
      <c r="U17" s="17">
        <v>37</v>
      </c>
      <c r="V17" s="17">
        <v>36</v>
      </c>
      <c r="W17" s="11">
        <f t="shared" si="8"/>
        <v>-1</v>
      </c>
      <c r="X17" s="19">
        <f t="shared" si="9"/>
        <v>-2.7027027027027029E-2</v>
      </c>
      <c r="Y17" s="17">
        <f t="shared" si="10"/>
        <v>314</v>
      </c>
      <c r="Z17" s="17">
        <f t="shared" si="11"/>
        <v>311</v>
      </c>
      <c r="AA17" s="11">
        <f t="shared" si="12"/>
        <v>-3</v>
      </c>
      <c r="AB17" s="18">
        <f t="shared" si="13"/>
        <v>-9.5541401273885346E-3</v>
      </c>
      <c r="AC17" s="26"/>
    </row>
    <row r="18" spans="2:29" ht="16.5" customHeight="1" x14ac:dyDescent="0.3">
      <c r="B18" s="35" t="s">
        <v>35</v>
      </c>
      <c r="C18" s="30" t="s">
        <v>56</v>
      </c>
      <c r="D18" s="20" t="s">
        <v>20</v>
      </c>
      <c r="E18" s="17">
        <v>517</v>
      </c>
      <c r="F18" s="17">
        <v>526</v>
      </c>
      <c r="G18" s="11">
        <f t="shared" si="0"/>
        <v>9</v>
      </c>
      <c r="H18" s="19">
        <f t="shared" si="1"/>
        <v>1.7408123791102514E-2</v>
      </c>
      <c r="I18" s="17">
        <v>246</v>
      </c>
      <c r="J18" s="17">
        <v>265</v>
      </c>
      <c r="K18" s="11">
        <f t="shared" si="2"/>
        <v>19</v>
      </c>
      <c r="L18" s="19">
        <f t="shared" si="3"/>
        <v>7.7235772357723581E-2</v>
      </c>
      <c r="M18" s="17">
        <v>114</v>
      </c>
      <c r="N18" s="17">
        <v>174</v>
      </c>
      <c r="O18" s="11">
        <f t="shared" si="4"/>
        <v>60</v>
      </c>
      <c r="P18" s="19">
        <f t="shared" si="5"/>
        <v>0.52631578947368418</v>
      </c>
      <c r="Q18" s="17">
        <v>279</v>
      </c>
      <c r="R18" s="17">
        <v>315</v>
      </c>
      <c r="S18" s="11">
        <f t="shared" si="6"/>
        <v>36</v>
      </c>
      <c r="T18" s="19">
        <f t="shared" si="7"/>
        <v>0.12903225806451613</v>
      </c>
      <c r="U18" s="17">
        <v>171</v>
      </c>
      <c r="V18" s="17">
        <v>246</v>
      </c>
      <c r="W18" s="11">
        <f t="shared" si="8"/>
        <v>75</v>
      </c>
      <c r="X18" s="19">
        <f t="shared" si="9"/>
        <v>0.43859649122807015</v>
      </c>
      <c r="Y18" s="17">
        <f t="shared" si="10"/>
        <v>1327</v>
      </c>
      <c r="Z18" s="17">
        <f t="shared" si="11"/>
        <v>1526</v>
      </c>
      <c r="AA18" s="11">
        <f t="shared" si="12"/>
        <v>199</v>
      </c>
      <c r="AB18" s="18">
        <f t="shared" si="13"/>
        <v>0.14996232102486812</v>
      </c>
      <c r="AC18" s="1"/>
    </row>
    <row r="19" spans="2:29" ht="16.5" customHeight="1" x14ac:dyDescent="0.3">
      <c r="B19" s="35" t="s">
        <v>57</v>
      </c>
      <c r="C19" s="30" t="s">
        <v>58</v>
      </c>
      <c r="D19" s="20" t="s">
        <v>21</v>
      </c>
      <c r="E19" s="17">
        <v>236</v>
      </c>
      <c r="F19" s="17">
        <v>241</v>
      </c>
      <c r="G19" s="11">
        <f t="shared" si="0"/>
        <v>5</v>
      </c>
      <c r="H19" s="19">
        <f t="shared" si="1"/>
        <v>2.1186440677966101E-2</v>
      </c>
      <c r="I19" s="17">
        <v>93</v>
      </c>
      <c r="J19" s="17">
        <v>97</v>
      </c>
      <c r="K19" s="11">
        <f t="shared" si="2"/>
        <v>4</v>
      </c>
      <c r="L19" s="19">
        <f t="shared" si="3"/>
        <v>4.3010752688172046E-2</v>
      </c>
      <c r="M19" s="17">
        <v>29</v>
      </c>
      <c r="N19" s="17">
        <v>33</v>
      </c>
      <c r="O19" s="11">
        <f t="shared" si="4"/>
        <v>4</v>
      </c>
      <c r="P19" s="19">
        <f t="shared" si="5"/>
        <v>0.13793103448275862</v>
      </c>
      <c r="Q19" s="17">
        <v>180</v>
      </c>
      <c r="R19" s="17">
        <v>180</v>
      </c>
      <c r="S19" s="11">
        <f t="shared" si="6"/>
        <v>0</v>
      </c>
      <c r="T19" s="19">
        <f t="shared" si="7"/>
        <v>0</v>
      </c>
      <c r="U19" s="17">
        <v>65</v>
      </c>
      <c r="V19" s="17">
        <v>65</v>
      </c>
      <c r="W19" s="11">
        <f t="shared" si="8"/>
        <v>0</v>
      </c>
      <c r="X19" s="19">
        <f t="shared" si="9"/>
        <v>0</v>
      </c>
      <c r="Y19" s="17">
        <f t="shared" si="10"/>
        <v>603</v>
      </c>
      <c r="Z19" s="17">
        <f t="shared" si="11"/>
        <v>616</v>
      </c>
      <c r="AA19" s="11">
        <f t="shared" si="12"/>
        <v>13</v>
      </c>
      <c r="AB19" s="18">
        <f t="shared" si="13"/>
        <v>2.1558872305140961E-2</v>
      </c>
    </row>
    <row r="20" spans="2:29" s="10" customFormat="1" ht="16.5" customHeight="1" x14ac:dyDescent="0.25">
      <c r="B20" s="36"/>
      <c r="C20" s="45"/>
      <c r="D20" s="20" t="s">
        <v>22</v>
      </c>
      <c r="E20" s="17">
        <v>2017</v>
      </c>
      <c r="F20" s="17">
        <v>2054</v>
      </c>
      <c r="G20" s="11">
        <f t="shared" si="0"/>
        <v>37</v>
      </c>
      <c r="H20" s="19">
        <f t="shared" si="1"/>
        <v>1.8344075359444718E-2</v>
      </c>
      <c r="I20" s="17">
        <v>1011</v>
      </c>
      <c r="J20" s="17">
        <v>989</v>
      </c>
      <c r="K20" s="11">
        <f t="shared" si="2"/>
        <v>-22</v>
      </c>
      <c r="L20" s="19">
        <f t="shared" si="3"/>
        <v>-2.1760633036597428E-2</v>
      </c>
      <c r="M20" s="17">
        <v>592</v>
      </c>
      <c r="N20" s="17">
        <v>600</v>
      </c>
      <c r="O20" s="11">
        <f t="shared" si="4"/>
        <v>8</v>
      </c>
      <c r="P20" s="19">
        <f t="shared" si="5"/>
        <v>1.3513513513513514E-2</v>
      </c>
      <c r="Q20" s="17">
        <v>1540</v>
      </c>
      <c r="R20" s="17">
        <v>1470</v>
      </c>
      <c r="S20" s="11">
        <f t="shared" si="6"/>
        <v>-70</v>
      </c>
      <c r="T20" s="19">
        <f t="shared" si="7"/>
        <v>-4.5454545454545456E-2</v>
      </c>
      <c r="U20" s="17">
        <v>641</v>
      </c>
      <c r="V20" s="17">
        <v>641</v>
      </c>
      <c r="W20" s="11">
        <f t="shared" si="8"/>
        <v>0</v>
      </c>
      <c r="X20" s="19">
        <f t="shared" si="9"/>
        <v>0</v>
      </c>
      <c r="Y20" s="17">
        <f t="shared" si="10"/>
        <v>5801</v>
      </c>
      <c r="Z20" s="17">
        <f t="shared" si="11"/>
        <v>5754</v>
      </c>
      <c r="AA20" s="11">
        <f t="shared" si="12"/>
        <v>-47</v>
      </c>
      <c r="AB20" s="18">
        <f t="shared" si="13"/>
        <v>-8.1020513704533701E-3</v>
      </c>
      <c r="AC20" s="27"/>
    </row>
    <row r="21" spans="2:29" ht="16.5" customHeight="1" x14ac:dyDescent="0.25">
      <c r="B21" s="36"/>
      <c r="C21" s="45"/>
      <c r="D21" s="22" t="s">
        <v>7</v>
      </c>
      <c r="E21" s="17">
        <v>772</v>
      </c>
      <c r="F21" s="17">
        <v>798</v>
      </c>
      <c r="G21" s="11">
        <f t="shared" si="0"/>
        <v>26</v>
      </c>
      <c r="H21" s="19">
        <f t="shared" si="1"/>
        <v>3.367875647668394E-2</v>
      </c>
      <c r="I21" s="17">
        <v>380</v>
      </c>
      <c r="J21" s="17">
        <v>373</v>
      </c>
      <c r="K21" s="11">
        <f t="shared" si="2"/>
        <v>-7</v>
      </c>
      <c r="L21" s="19">
        <f t="shared" si="3"/>
        <v>-1.8421052631578946E-2</v>
      </c>
      <c r="M21" s="17">
        <v>83</v>
      </c>
      <c r="N21" s="17">
        <v>86</v>
      </c>
      <c r="O21" s="11">
        <f t="shared" si="4"/>
        <v>3</v>
      </c>
      <c r="P21" s="19">
        <f t="shared" si="5"/>
        <v>3.614457831325301E-2</v>
      </c>
      <c r="Q21" s="17">
        <v>570</v>
      </c>
      <c r="R21" s="17">
        <v>567</v>
      </c>
      <c r="S21" s="11">
        <f t="shared" si="6"/>
        <v>-3</v>
      </c>
      <c r="T21" s="19">
        <f t="shared" si="7"/>
        <v>-5.263157894736842E-3</v>
      </c>
      <c r="U21" s="17">
        <v>462</v>
      </c>
      <c r="V21" s="17">
        <v>469</v>
      </c>
      <c r="W21" s="11">
        <f t="shared" si="8"/>
        <v>7</v>
      </c>
      <c r="X21" s="19">
        <f t="shared" si="9"/>
        <v>1.5151515151515152E-2</v>
      </c>
      <c r="Y21" s="17">
        <f t="shared" si="10"/>
        <v>2267</v>
      </c>
      <c r="Z21" s="17">
        <f t="shared" si="11"/>
        <v>2293</v>
      </c>
      <c r="AA21" s="11">
        <f t="shared" si="12"/>
        <v>26</v>
      </c>
      <c r="AB21" s="18">
        <f t="shared" si="13"/>
        <v>1.1468901632112925E-2</v>
      </c>
      <c r="AC21" s="14"/>
    </row>
    <row r="22" spans="2:29" ht="16.5" customHeight="1" thickBot="1" x14ac:dyDescent="0.3">
      <c r="B22" s="37"/>
      <c r="C22" s="38"/>
      <c r="D22" s="39" t="s">
        <v>0</v>
      </c>
      <c r="E22" s="40">
        <f>SUM(E6:E21)</f>
        <v>9134</v>
      </c>
      <c r="F22" s="40">
        <f>SUM(F6:F21)</f>
        <v>9326</v>
      </c>
      <c r="G22" s="43">
        <f t="shared" si="0"/>
        <v>192</v>
      </c>
      <c r="H22" s="44">
        <f t="shared" si="1"/>
        <v>2.102036347711846E-2</v>
      </c>
      <c r="I22" s="40">
        <f>SUM(I6:I21)</f>
        <v>5952</v>
      </c>
      <c r="J22" s="40">
        <f>SUM(J6:J21)</f>
        <v>5911</v>
      </c>
      <c r="K22" s="40">
        <f t="shared" ref="K22" si="14">J22-I22</f>
        <v>-41</v>
      </c>
      <c r="L22" s="41">
        <f t="shared" ref="L22" si="15">K22/I22</f>
        <v>-6.8884408602150537E-3</v>
      </c>
      <c r="M22" s="40">
        <f>SUM(M6:M21)</f>
        <v>5632</v>
      </c>
      <c r="N22" s="40">
        <f>SUM(N6:N21)</f>
        <v>5827</v>
      </c>
      <c r="O22" s="40">
        <f t="shared" ref="O22" si="16">N22-M22</f>
        <v>195</v>
      </c>
      <c r="P22" s="41">
        <f t="shared" ref="P22" si="17">O22/M22</f>
        <v>3.4623579545454544E-2</v>
      </c>
      <c r="Q22" s="40">
        <f>SUM(Q6:Q21)</f>
        <v>7784</v>
      </c>
      <c r="R22" s="40">
        <f>SUM(R6:R21)</f>
        <v>7707</v>
      </c>
      <c r="S22" s="40">
        <f t="shared" ref="S22" si="18">R22-Q22</f>
        <v>-77</v>
      </c>
      <c r="T22" s="41">
        <f t="shared" ref="T22" si="19">S22/Q22</f>
        <v>-9.892086330935251E-3</v>
      </c>
      <c r="U22" s="47">
        <f>SUM(U6:U21)</f>
        <v>4465</v>
      </c>
      <c r="V22" s="40">
        <f>SUM(V6:V21)</f>
        <v>4611</v>
      </c>
      <c r="W22" s="40">
        <f t="shared" si="8"/>
        <v>146</v>
      </c>
      <c r="X22" s="41">
        <f t="shared" ref="X22" si="20">W22/U22</f>
        <v>3.2698768197088467E-2</v>
      </c>
      <c r="Y22" s="40">
        <f>SUM(Y6:Y21)</f>
        <v>32967</v>
      </c>
      <c r="Z22" s="40">
        <f>SUM(Z6:Z21)</f>
        <v>33382</v>
      </c>
      <c r="AA22" s="40">
        <f t="shared" ref="AA22" si="21">Z22-Y22</f>
        <v>415</v>
      </c>
      <c r="AB22" s="42">
        <f t="shared" ref="AB22" si="22">AA22/Y22</f>
        <v>1.2588345921679255E-2</v>
      </c>
    </row>
    <row r="23" spans="2:29" ht="16.5" customHeight="1" x14ac:dyDescent="0.25">
      <c r="B23" s="6"/>
      <c r="C23" s="6"/>
      <c r="D23" s="15" t="s">
        <v>39</v>
      </c>
      <c r="E23" s="6"/>
      <c r="F23" s="6"/>
      <c r="G23" s="7"/>
      <c r="H23" s="7"/>
      <c r="I23" s="6"/>
      <c r="J23" s="6"/>
      <c r="K23" s="7"/>
      <c r="L23" s="7"/>
      <c r="M23" s="7"/>
      <c r="N23" s="7"/>
      <c r="O23" s="7"/>
      <c r="P23" s="7"/>
      <c r="Q23" s="6"/>
      <c r="R23" s="6"/>
      <c r="S23" s="7"/>
      <c r="T23" s="7"/>
      <c r="U23" s="6"/>
      <c r="V23" s="6"/>
      <c r="W23" s="6"/>
      <c r="X23" s="6"/>
      <c r="Y23" s="6"/>
      <c r="Z23" s="6"/>
      <c r="AA23" s="6"/>
      <c r="AB23" s="6"/>
    </row>
    <row r="24" spans="2:29" x14ac:dyDescent="0.25">
      <c r="B24" s="6"/>
      <c r="C24" s="6"/>
      <c r="D24" s="15"/>
      <c r="E24" s="6"/>
      <c r="F24" s="6"/>
      <c r="G24" s="7"/>
      <c r="H24" s="7"/>
      <c r="I24" s="6"/>
      <c r="J24" s="6"/>
      <c r="K24" s="7"/>
      <c r="L24" s="7"/>
      <c r="M24" s="7"/>
      <c r="N24" s="7"/>
      <c r="O24" s="7"/>
      <c r="P24" s="7"/>
      <c r="Q24" s="6"/>
      <c r="R24" s="6"/>
      <c r="S24" s="7"/>
      <c r="T24" s="7"/>
      <c r="U24" s="6"/>
      <c r="V24" s="6"/>
      <c r="W24" s="12"/>
      <c r="X24" s="12"/>
      <c r="Y24" s="12"/>
      <c r="Z24" s="12"/>
      <c r="AA24" s="12"/>
      <c r="AB24" s="6"/>
    </row>
    <row r="25" spans="2:29" x14ac:dyDescent="0.25">
      <c r="D25" s="6"/>
      <c r="J25" s="16" t="s">
        <v>41</v>
      </c>
      <c r="R25" s="2"/>
      <c r="W25" s="14"/>
      <c r="X25" s="14"/>
      <c r="Y25" s="14"/>
      <c r="Z25" s="13"/>
      <c r="AA25" s="14"/>
    </row>
    <row r="27" spans="2:29" x14ac:dyDescent="0.25">
      <c r="G27"/>
      <c r="H27"/>
      <c r="I27" t="s">
        <v>60</v>
      </c>
    </row>
    <row r="28" spans="2:29" x14ac:dyDescent="0.25">
      <c r="G28"/>
      <c r="H28"/>
    </row>
  </sheetData>
  <mergeCells count="13">
    <mergeCell ref="Q3:T3"/>
    <mergeCell ref="U3:X3"/>
    <mergeCell ref="Y3:AB3"/>
    <mergeCell ref="B1:Z1"/>
    <mergeCell ref="AA4:AB4"/>
    <mergeCell ref="G4:H4"/>
    <mergeCell ref="K4:L4"/>
    <mergeCell ref="S4:T4"/>
    <mergeCell ref="W4:X4"/>
    <mergeCell ref="O4:P4"/>
    <mergeCell ref="E3:H3"/>
    <mergeCell ref="I3:L3"/>
    <mergeCell ref="M3:P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12</vt:lpstr>
      <vt:lpstr>'Πίνακας 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MR</cp:lastModifiedBy>
  <cp:lastPrinted>2020-12-08T11:20:02Z</cp:lastPrinted>
  <dcterms:created xsi:type="dcterms:W3CDTF">2003-11-04T06:27:00Z</dcterms:created>
  <dcterms:modified xsi:type="dcterms:W3CDTF">2021-01-29T07:48:50Z</dcterms:modified>
</cp:coreProperties>
</file>